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859" activeTab="0"/>
  </bookViews>
  <sheets>
    <sheet name="Main" sheetId="1" r:id="rId1"/>
    <sheet name="Confidental - Do Not Print" sheetId="2" state="hidden" r:id="rId2"/>
    <sheet name="Sheet1" sheetId="3" r:id="rId3"/>
  </sheets>
  <definedNames>
    <definedName name="_xlnm.Print_Area" localSheetId="0">'Main'!$A$1:$Q$33</definedName>
    <definedName name="_xlnm.Print_Titles" localSheetId="1">'Confidental - Do Not Print'!$1:$2</definedName>
    <definedName name="_xlnm.Print_Titles" localSheetId="0">'Main'!$7:$13</definedName>
  </definedNames>
  <calcPr fullCalcOnLoad="1"/>
</workbook>
</file>

<file path=xl/sharedStrings.xml><?xml version="1.0" encoding="utf-8"?>
<sst xmlns="http://schemas.openxmlformats.org/spreadsheetml/2006/main" count="349" uniqueCount="167">
  <si>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</si>
  <si>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</si>
  <si>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</si>
  <si>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</si>
  <si>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</si>
  <si>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</si>
  <si>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</si>
  <si>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</si>
  <si>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</si>
  <si>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</si>
  <si>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</si>
  <si>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</si>
  <si>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</si>
  <si>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</si>
  <si>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</si>
  <si>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</si>
  <si>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</si>
  <si>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</si>
  <si>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</si>
  <si>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</si>
  <si>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</si>
  <si>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</si>
  <si>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</si>
  <si>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</si>
  <si>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</si>
  <si>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</si>
  <si>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</si>
  <si>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</si>
  <si>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</si>
  <si>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</si>
  <si>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</si>
  <si>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</si>
  <si>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</si>
  <si>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</si>
  <si>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</si>
  <si>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</si>
  <si>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</si>
  <si>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</si>
  <si>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</si>
  <si>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</si>
  <si>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</si>
  <si>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</si>
  <si>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</si>
  <si>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</si>
  <si>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</si>
  <si>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</si>
  <si>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</si>
  <si>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</si>
  <si>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</si>
  <si>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</si>
  <si>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</si>
  <si>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</si>
  <si>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</si>
  <si>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</si>
  <si>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</si>
  <si>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</si>
  <si>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</si>
  <si>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</si>
  <si>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</si>
  <si>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</si>
  <si>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</si>
  <si>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</si>
  <si>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</si>
  <si>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</si>
  <si>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</si>
  <si>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</si>
  <si>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</si>
  <si>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</si>
  <si>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</si>
  <si>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</si>
  <si>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</si>
  <si>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</si>
  <si>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</si>
  <si>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</si>
  <si>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</si>
  <si>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</si>
  <si>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</si>
  <si>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</si>
  <si>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</si>
  <si>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</si>
  <si>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</si>
  <si>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</si>
  <si>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</si>
  <si>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</si>
  <si>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</si>
  <si>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</si>
  <si>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</si>
  <si>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</si>
  <si>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</si>
  <si>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</si>
  <si>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</si>
  <si>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</si>
  <si>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</si>
  <si>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</si>
  <si>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</si>
  <si>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</si>
  <si>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</si>
  <si>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</si>
  <si>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</si>
  <si>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</si>
  <si>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</si>
  <si>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</si>
  <si>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</si>
  <si>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</si>
  <si>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</si>
  <si>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</si>
  <si>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</si>
  <si>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</si>
  <si>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</si>
  <si>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</si>
  <si>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</si>
  <si>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</si>
  <si>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</si>
  <si>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</si>
  <si>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</si>
  <si>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</si>
  <si>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</si>
  <si>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</si>
  <si>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</si>
  <si>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</si>
  <si>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</si>
  <si>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</si>
  <si>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 xml:space="preserve">Case </t>
  </si>
  <si>
    <t>Indianapolis, IN  46218</t>
  </si>
  <si>
    <t xml:space="preserve"> </t>
  </si>
  <si>
    <t>Contact:</t>
  </si>
  <si>
    <t>Customer #:</t>
  </si>
  <si>
    <t xml:space="preserve">Customer:  </t>
  </si>
  <si>
    <t>Location:</t>
  </si>
  <si>
    <t>TOTAL</t>
  </si>
  <si>
    <t>2210 Enterprise Park Place</t>
  </si>
  <si>
    <t>317.926.4237</t>
  </si>
  <si>
    <t>800.283.7437</t>
  </si>
  <si>
    <t>Fax :  317.924.3086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</si>
  <si>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</si>
  <si>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</si>
  <si>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</si>
  <si>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</si>
  <si>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</si>
  <si>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</si>
  <si>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</si>
  <si>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</si>
  <si>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1 oz.</t>
  </si>
  <si>
    <t>1 B</t>
  </si>
  <si>
    <t>Commercial Food Systems, Inc. - Holiday &amp; Special Occasions Day Cookies</t>
  </si>
  <si>
    <t>Contribute</t>
  </si>
  <si>
    <t>1/2 B</t>
  </si>
  <si>
    <t>Pre-Order Deadline</t>
  </si>
  <si>
    <t>Available Year Round</t>
  </si>
  <si>
    <t>Cookie Tree Cookies</t>
  </si>
  <si>
    <t>1.3 oz.</t>
  </si>
  <si>
    <r>
      <t xml:space="preserve">Dick &amp; Jane - Nut Free Facility </t>
    </r>
    <r>
      <rPr>
        <b/>
        <sz val="12"/>
        <color indexed="10"/>
        <rFont val="Tahoma"/>
        <family val="2"/>
      </rPr>
      <t>*Pre-Order Only!</t>
    </r>
  </si>
  <si>
    <r>
      <t xml:space="preserve">CORSO'S COOKIES - </t>
    </r>
    <r>
      <rPr>
        <b/>
        <sz val="12"/>
        <rFont val="Tahoma"/>
        <family val="2"/>
      </rPr>
      <t>Nut Free Facility</t>
    </r>
  </si>
  <si>
    <t>Pumpkin Cookie  (October 31, 2019)</t>
  </si>
  <si>
    <t>Turkey Cookie   (November 28, 2019)</t>
  </si>
  <si>
    <t>Tree Cookie   (December 25, 2019)</t>
  </si>
  <si>
    <t>Snowman Cookie   (December 25, 2019)</t>
  </si>
  <si>
    <t>Heart Cookie  (February 14, 2020)</t>
  </si>
  <si>
    <t>Dr. Suess Hat   (March 2, 2020)</t>
  </si>
  <si>
    <t>Shamrock Cookie   (March 17, 2020)</t>
  </si>
  <si>
    <t>Bunny Cookie   (April 12, 2020)</t>
  </si>
  <si>
    <t>Birthday Whole Grain Candy Chip Cookie, 1/2 WG B</t>
  </si>
  <si>
    <t>.8 oz.</t>
  </si>
  <si>
    <t xml:space="preserve">  </t>
  </si>
  <si>
    <t>May 5 - English &amp; Spanish (Cinco de Mayo). 1 WG B</t>
  </si>
  <si>
    <t>February 17 - Presidents Snack (Presidents Day), 1 WG B</t>
  </si>
  <si>
    <t>Race Flag Cookie  (May 25, 2020)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</si>
</sst>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&quot;$&quot;* #,##0.000_);_(&quot;$&quot;* \(#,##0.000\);_(&quot;$&quot;* &quot;-&quot;???_);_(@_)"/>
    <numFmt numFmtId="167" formatCode="&quot;$&quot;#,##0.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F800]dddd\,\ mmmm\ dd\,\ yyyy"/>
    <numFmt numFmtId="174" formatCode="[$-409]dddd\,\ mmmm\ d\,\ yyyy"/>
    <numFmt numFmtId="175" formatCode="mm/dd/yy;@"/>
    <numFmt numFmtId="176" formatCode="[$-409]h:mm:ss\ AM/PM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4" fontId="4" fillId="0" borderId="0" xfId="44" applyFont="1" applyAlignment="1">
      <alignment/>
    </xf>
    <xf numFmtId="0" fontId="6" fillId="0" borderId="0" xfId="0" applyFont="1" applyBorder="1" applyAlignment="1" quotePrefix="1">
      <alignment horizontal="center"/>
    </xf>
    <xf numFmtId="44" fontId="6" fillId="33" borderId="0" xfId="44" applyFont="1" applyFill="1" applyBorder="1" applyAlignment="1">
      <alignment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0" xfId="44" applyFont="1" applyBorder="1" applyAlignment="1" quotePrefix="1">
      <alignment horizontal="center"/>
    </xf>
    <xf numFmtId="44" fontId="6" fillId="0" borderId="0" xfId="44" applyFont="1" applyBorder="1" applyAlignment="1" quotePrefix="1">
      <alignment/>
    </xf>
    <xf numFmtId="44" fontId="4" fillId="0" borderId="0" xfId="44" applyFont="1" applyBorder="1" applyAlignment="1">
      <alignment/>
    </xf>
    <xf numFmtId="44" fontId="6" fillId="33" borderId="0" xfId="44" applyFont="1" applyFill="1" applyAlignment="1">
      <alignment/>
    </xf>
    <xf numFmtId="44" fontId="6" fillId="0" borderId="0" xfId="44" applyFont="1" applyAlignment="1">
      <alignment/>
    </xf>
    <xf numFmtId="44" fontId="6" fillId="0" borderId="0" xfId="44" applyFont="1" applyAlignment="1">
      <alignment horizontal="center" vertical="center" wrapText="1"/>
    </xf>
    <xf numFmtId="0" fontId="0" fillId="0" borderId="0" xfId="0" applyFill="1" applyAlignment="1">
      <alignment/>
    </xf>
    <xf numFmtId="44" fontId="5" fillId="0" borderId="0" xfId="44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2" fontId="6" fillId="33" borderId="0" xfId="59" applyNumberFormat="1" applyFont="1" applyFill="1" applyAlignment="1">
      <alignment horizontal="center"/>
    </xf>
    <xf numFmtId="2" fontId="6" fillId="0" borderId="0" xfId="59" applyNumberFormat="1" applyFont="1" applyAlignment="1">
      <alignment horizontal="center"/>
    </xf>
    <xf numFmtId="44" fontId="6" fillId="0" borderId="0" xfId="44" applyFont="1" applyFill="1" applyBorder="1" applyAlignment="1" quotePrefix="1">
      <alignment horizontal="center"/>
    </xf>
    <xf numFmtId="44" fontId="6" fillId="0" borderId="0" xfId="44" applyFont="1" applyFill="1" applyAlignment="1">
      <alignment/>
    </xf>
    <xf numFmtId="166" fontId="5" fillId="0" borderId="0" xfId="44" applyNumberFormat="1" applyFont="1" applyAlignment="1">
      <alignment horizontal="center" vertical="center" wrapText="1"/>
    </xf>
    <xf numFmtId="166" fontId="6" fillId="33" borderId="0" xfId="44" applyNumberFormat="1" applyFont="1" applyFill="1" applyAlignment="1">
      <alignment/>
    </xf>
    <xf numFmtId="166" fontId="6" fillId="0" borderId="0" xfId="44" applyNumberFormat="1" applyFont="1" applyAlignment="1">
      <alignment/>
    </xf>
    <xf numFmtId="166" fontId="6" fillId="0" borderId="0" xfId="44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18" borderId="20" xfId="0" applyFont="1" applyFill="1" applyBorder="1" applyAlignment="1">
      <alignment horizontal="left" vertical="center" indent="1"/>
    </xf>
    <xf numFmtId="0" fontId="6" fillId="34" borderId="20" xfId="0" applyFont="1" applyFill="1" applyBorder="1" applyAlignment="1">
      <alignment horizontal="left" vertical="center" indent="2"/>
    </xf>
    <xf numFmtId="0" fontId="6" fillId="0" borderId="20" xfId="0" applyFont="1" applyBorder="1" applyAlignment="1">
      <alignment horizontal="left" vertical="center" indent="2"/>
    </xf>
    <xf numFmtId="0" fontId="10" fillId="17" borderId="20" xfId="0" applyFont="1" applyFill="1" applyBorder="1" applyAlignment="1">
      <alignment horizontal="left" vertical="center" indent="1"/>
    </xf>
    <xf numFmtId="0" fontId="5" fillId="16" borderId="20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indent="2"/>
    </xf>
    <xf numFmtId="0" fontId="14" fillId="0" borderId="26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6" fillId="18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175" fontId="6" fillId="0" borderId="20" xfId="0" applyNumberFormat="1" applyFont="1" applyFill="1" applyBorder="1" applyAlignment="1">
      <alignment horizontal="center" vertical="center" wrapText="1"/>
    </xf>
    <xf numFmtId="14" fontId="6" fillId="16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5" fontId="6" fillId="0" borderId="20" xfId="0" applyNumberFormat="1" applyFont="1" applyFill="1" applyBorder="1" applyAlignment="1">
      <alignment horizontal="center" vertical="center"/>
    </xf>
    <xf numFmtId="175" fontId="6" fillId="34" borderId="20" xfId="0" applyNumberFormat="1" applyFont="1" applyFill="1" applyBorder="1" applyAlignment="1">
      <alignment horizontal="center" vertical="center"/>
    </xf>
    <xf numFmtId="175" fontId="6" fillId="34" borderId="2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4" fontId="5" fillId="0" borderId="0" xfId="44" applyFont="1" applyAlignment="1">
      <alignment horizontal="center" vertical="center" wrapText="1"/>
    </xf>
    <xf numFmtId="44" fontId="5" fillId="0" borderId="0" xfId="44" applyFont="1" applyAlignment="1">
      <alignment horizontal="center" wrapText="1"/>
    </xf>
    <xf numFmtId="2" fontId="5" fillId="0" borderId="0" xfId="59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95250</xdr:rowOff>
    </xdr:from>
    <xdr:to>
      <xdr:col>14</xdr:col>
      <xdr:colOff>361950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28600"/>
          <a:ext cx="3514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="115" zoomScaleNormal="115" zoomScalePageLayoutView="0" workbookViewId="0" topLeftCell="A9">
      <selection activeCell="C24" sqref="C24"/>
    </sheetView>
  </sheetViews>
  <sheetFormatPr defaultColWidth="9.140625" defaultRowHeight="12.75"/>
  <cols>
    <col min="1" max="1" width="2.7109375" style="42" customWidth="1"/>
    <col min="2" max="2" width="16.00390625" style="16" customWidth="1"/>
    <col min="3" max="3" width="49.00390625" style="42" bestFit="1" customWidth="1"/>
    <col min="4" max="4" width="17.28125" style="42" bestFit="1" customWidth="1"/>
    <col min="5" max="5" width="6.57421875" style="42" customWidth="1"/>
    <col min="6" max="6" width="8.8515625" style="16" customWidth="1"/>
    <col min="7" max="7" width="9.57421875" style="48" bestFit="1" customWidth="1"/>
    <col min="8" max="8" width="9.140625" style="42" customWidth="1"/>
    <col min="9" max="16" width="8.7109375" style="42" customWidth="1"/>
    <col min="17" max="17" width="2.7109375" style="42" customWidth="1"/>
    <col min="18" max="16384" width="9.140625" style="42" customWidth="1"/>
  </cols>
  <sheetData>
    <row r="2" spans="2:10" ht="31.5" customHeight="1">
      <c r="B2" s="128" t="s">
        <v>144</v>
      </c>
      <c r="C2" s="128"/>
      <c r="D2" s="128"/>
      <c r="E2" s="128"/>
      <c r="F2" s="128"/>
      <c r="G2" s="128"/>
      <c r="H2" s="128"/>
      <c r="I2" s="128"/>
      <c r="J2" s="128"/>
    </row>
    <row r="3" spans="2:7" ht="15" customHeight="1">
      <c r="B3" s="41"/>
      <c r="C3" s="44" t="s">
        <v>130</v>
      </c>
      <c r="D3" s="44"/>
      <c r="E3" s="44"/>
      <c r="F3" s="44" t="s">
        <v>131</v>
      </c>
      <c r="G3" s="49"/>
    </row>
    <row r="4" spans="3:7" ht="10.5">
      <c r="C4" s="44" t="s">
        <v>123</v>
      </c>
      <c r="D4" s="44"/>
      <c r="E4" s="44"/>
      <c r="F4" s="44" t="s">
        <v>132</v>
      </c>
      <c r="G4" s="49"/>
    </row>
    <row r="5" spans="3:7" ht="10.5">
      <c r="C5" s="45"/>
      <c r="D5" s="45"/>
      <c r="E5" s="45"/>
      <c r="F5" s="44" t="s">
        <v>133</v>
      </c>
      <c r="G5" s="49"/>
    </row>
    <row r="6" spans="3:7" ht="24.75" customHeight="1">
      <c r="C6" s="45"/>
      <c r="D6" s="45"/>
      <c r="E6" s="45"/>
      <c r="F6" s="44"/>
      <c r="G6" s="49"/>
    </row>
    <row r="7" spans="2:7" ht="21.75" customHeight="1" thickBot="1">
      <c r="B7" s="52" t="s">
        <v>127</v>
      </c>
      <c r="C7" s="127" t="s">
        <v>124</v>
      </c>
      <c r="D7" s="127"/>
      <c r="E7" s="127"/>
      <c r="F7" s="127"/>
      <c r="G7" s="127"/>
    </row>
    <row r="8" spans="2:7" ht="21.75" customHeight="1" thickBot="1">
      <c r="B8" s="52" t="s">
        <v>128</v>
      </c>
      <c r="C8" s="126"/>
      <c r="D8" s="126"/>
      <c r="E8" s="126"/>
      <c r="F8" s="126"/>
      <c r="G8" s="126"/>
    </row>
    <row r="9" spans="2:7" ht="21.75" customHeight="1" thickBot="1">
      <c r="B9" s="52" t="s">
        <v>126</v>
      </c>
      <c r="C9" s="59"/>
      <c r="D9" s="59"/>
      <c r="E9" s="59"/>
      <c r="F9" s="59"/>
      <c r="G9" s="59"/>
    </row>
    <row r="10" spans="2:7" ht="21.75" customHeight="1" thickBot="1">
      <c r="B10" s="52" t="s">
        <v>125</v>
      </c>
      <c r="C10" s="126"/>
      <c r="D10" s="126"/>
      <c r="E10" s="126"/>
      <c r="F10" s="126"/>
      <c r="G10" s="126"/>
    </row>
    <row r="11" spans="2:7" ht="21.75" customHeight="1">
      <c r="B11" s="52"/>
      <c r="C11" s="100"/>
      <c r="D11" s="100"/>
      <c r="E11" s="100"/>
      <c r="F11" s="100"/>
      <c r="G11" s="100"/>
    </row>
    <row r="12" spans="2:7" ht="14.25" customHeight="1" thickBot="1">
      <c r="B12" s="125">
        <v>43662</v>
      </c>
      <c r="C12" s="43" t="s">
        <v>124</v>
      </c>
      <c r="D12" s="43"/>
      <c r="E12" s="43"/>
      <c r="G12" s="49"/>
    </row>
    <row r="13" spans="2:16" s="46" customFormat="1" ht="21.75" customHeight="1">
      <c r="B13" s="103" t="s">
        <v>54</v>
      </c>
      <c r="C13" s="82" t="s">
        <v>121</v>
      </c>
      <c r="D13" s="50" t="s">
        <v>147</v>
      </c>
      <c r="E13" s="50" t="s">
        <v>122</v>
      </c>
      <c r="F13" s="112" t="s">
        <v>55</v>
      </c>
      <c r="G13" s="60" t="s">
        <v>145</v>
      </c>
      <c r="H13" s="55" t="s">
        <v>134</v>
      </c>
      <c r="I13" s="50" t="s">
        <v>135</v>
      </c>
      <c r="J13" s="50" t="s">
        <v>136</v>
      </c>
      <c r="K13" s="50" t="s">
        <v>137</v>
      </c>
      <c r="L13" s="50" t="s">
        <v>138</v>
      </c>
      <c r="M13" s="50" t="s">
        <v>139</v>
      </c>
      <c r="N13" s="50" t="s">
        <v>140</v>
      </c>
      <c r="O13" s="56" t="s">
        <v>141</v>
      </c>
      <c r="P13" s="53" t="s">
        <v>129</v>
      </c>
    </row>
    <row r="14" spans="1:16" s="47" customFormat="1" ht="21.75" customHeight="1">
      <c r="A14" s="46"/>
      <c r="B14" s="104"/>
      <c r="C14" s="83" t="s">
        <v>152</v>
      </c>
      <c r="D14" s="61"/>
      <c r="E14" s="61"/>
      <c r="F14" s="62"/>
      <c r="G14" s="62"/>
      <c r="H14" s="70"/>
      <c r="I14" s="61"/>
      <c r="J14" s="61"/>
      <c r="K14" s="61"/>
      <c r="L14" s="61"/>
      <c r="M14" s="61"/>
      <c r="N14" s="61"/>
      <c r="O14" s="71"/>
      <c r="P14" s="72"/>
    </row>
    <row r="15" spans="1:16" s="47" customFormat="1" ht="21.75" customHeight="1">
      <c r="A15" s="46"/>
      <c r="B15" s="105">
        <v>17558</v>
      </c>
      <c r="C15" s="101" t="s">
        <v>153</v>
      </c>
      <c r="D15" s="109">
        <v>43712</v>
      </c>
      <c r="E15" s="113">
        <v>50</v>
      </c>
      <c r="F15" s="114" t="s">
        <v>162</v>
      </c>
      <c r="G15" s="114" t="s">
        <v>124</v>
      </c>
      <c r="H15" s="119" t="s">
        <v>124</v>
      </c>
      <c r="I15" s="119" t="s">
        <v>124</v>
      </c>
      <c r="J15" s="119" t="s">
        <v>124</v>
      </c>
      <c r="K15" s="119" t="s">
        <v>124</v>
      </c>
      <c r="L15" s="119" t="s">
        <v>124</v>
      </c>
      <c r="M15" s="119" t="s">
        <v>124</v>
      </c>
      <c r="N15" s="119" t="s">
        <v>124</v>
      </c>
      <c r="O15" s="120" t="s">
        <v>124</v>
      </c>
      <c r="P15" s="121">
        <f>SUM(H15:O15)</f>
        <v>0</v>
      </c>
    </row>
    <row r="16" spans="1:16" s="47" customFormat="1" ht="21.75" customHeight="1">
      <c r="A16" s="46"/>
      <c r="B16" s="105">
        <v>17565</v>
      </c>
      <c r="C16" s="101" t="s">
        <v>154</v>
      </c>
      <c r="D16" s="122">
        <v>43712</v>
      </c>
      <c r="E16" s="113">
        <v>50</v>
      </c>
      <c r="F16" s="114" t="s">
        <v>162</v>
      </c>
      <c r="G16" s="114" t="s">
        <v>124</v>
      </c>
      <c r="H16" s="118" t="s">
        <v>124</v>
      </c>
      <c r="I16" s="119" t="s">
        <v>124</v>
      </c>
      <c r="J16" s="119" t="s">
        <v>124</v>
      </c>
      <c r="K16" s="119" t="s">
        <v>124</v>
      </c>
      <c r="L16" s="119" t="s">
        <v>124</v>
      </c>
      <c r="M16" s="119" t="s">
        <v>124</v>
      </c>
      <c r="N16" s="119" t="s">
        <v>124</v>
      </c>
      <c r="O16" s="120" t="s">
        <v>124</v>
      </c>
      <c r="P16" s="121">
        <f aca="true" t="shared" si="0" ref="P16:P28">SUM(H16:O16)</f>
        <v>0</v>
      </c>
    </row>
    <row r="17" spans="1:16" s="45" customFormat="1" ht="21.75" customHeight="1">
      <c r="A17" s="47"/>
      <c r="B17" s="106">
        <v>17589</v>
      </c>
      <c r="C17" s="84" t="s">
        <v>155</v>
      </c>
      <c r="D17" s="123">
        <v>43761</v>
      </c>
      <c r="E17" s="113">
        <v>50</v>
      </c>
      <c r="F17" s="114" t="s">
        <v>162</v>
      </c>
      <c r="G17" s="114" t="s">
        <v>124</v>
      </c>
      <c r="H17" s="118" t="s">
        <v>124</v>
      </c>
      <c r="I17" s="119" t="s">
        <v>124</v>
      </c>
      <c r="J17" s="119" t="s">
        <v>124</v>
      </c>
      <c r="K17" s="119" t="s">
        <v>124</v>
      </c>
      <c r="L17" s="119" t="s">
        <v>124</v>
      </c>
      <c r="M17" s="119" t="s">
        <v>124</v>
      </c>
      <c r="N17" s="119" t="s">
        <v>124</v>
      </c>
      <c r="O17" s="120" t="s">
        <v>124</v>
      </c>
      <c r="P17" s="121">
        <f t="shared" si="0"/>
        <v>0</v>
      </c>
    </row>
    <row r="18" spans="2:16" ht="21.75" customHeight="1">
      <c r="B18" s="106">
        <v>17466</v>
      </c>
      <c r="C18" s="84" t="s">
        <v>156</v>
      </c>
      <c r="D18" s="123">
        <v>43761</v>
      </c>
      <c r="E18" s="113">
        <v>50</v>
      </c>
      <c r="F18" s="114" t="s">
        <v>162</v>
      </c>
      <c r="G18" s="63" t="s">
        <v>124</v>
      </c>
      <c r="H18" s="57" t="s">
        <v>124</v>
      </c>
      <c r="I18" s="51" t="s">
        <v>124</v>
      </c>
      <c r="J18" s="51" t="s">
        <v>124</v>
      </c>
      <c r="K18" s="51" t="s">
        <v>124</v>
      </c>
      <c r="L18" s="51" t="s">
        <v>124</v>
      </c>
      <c r="M18" s="51" t="s">
        <v>124</v>
      </c>
      <c r="N18" s="51" t="s">
        <v>124</v>
      </c>
      <c r="O18" s="58" t="s">
        <v>124</v>
      </c>
      <c r="P18" s="54">
        <f t="shared" si="0"/>
        <v>0</v>
      </c>
    </row>
    <row r="19" spans="2:16" ht="21.75" customHeight="1">
      <c r="B19" s="106">
        <v>17473</v>
      </c>
      <c r="C19" s="84" t="s">
        <v>157</v>
      </c>
      <c r="D19" s="124">
        <v>43817</v>
      </c>
      <c r="E19" s="113">
        <v>50</v>
      </c>
      <c r="F19" s="114" t="s">
        <v>162</v>
      </c>
      <c r="G19" s="63" t="s">
        <v>124</v>
      </c>
      <c r="H19" s="57" t="s">
        <v>124</v>
      </c>
      <c r="I19" s="51" t="s">
        <v>124</v>
      </c>
      <c r="J19" s="51" t="s">
        <v>124</v>
      </c>
      <c r="K19" s="51" t="s">
        <v>124</v>
      </c>
      <c r="L19" s="51" t="s">
        <v>124</v>
      </c>
      <c r="M19" s="51" t="s">
        <v>124</v>
      </c>
      <c r="N19" s="51" t="s">
        <v>124</v>
      </c>
      <c r="O19" s="58" t="s">
        <v>124</v>
      </c>
      <c r="P19" s="54">
        <f>SUM(H19:O19)</f>
        <v>0</v>
      </c>
    </row>
    <row r="20" spans="2:16" ht="21.75" customHeight="1">
      <c r="B20" s="106">
        <v>17626</v>
      </c>
      <c r="C20" s="84" t="s">
        <v>158</v>
      </c>
      <c r="D20" s="124">
        <v>43817</v>
      </c>
      <c r="E20" s="113">
        <v>50</v>
      </c>
      <c r="F20" s="114" t="s">
        <v>162</v>
      </c>
      <c r="G20" s="63" t="s">
        <v>124</v>
      </c>
      <c r="H20" s="57" t="s">
        <v>124</v>
      </c>
      <c r="I20" s="51" t="s">
        <v>124</v>
      </c>
      <c r="J20" s="51" t="s">
        <v>124</v>
      </c>
      <c r="K20" s="51" t="s">
        <v>124</v>
      </c>
      <c r="L20" s="51" t="s">
        <v>124</v>
      </c>
      <c r="M20" s="51" t="s">
        <v>124</v>
      </c>
      <c r="N20" s="51" t="s">
        <v>124</v>
      </c>
      <c r="O20" s="58" t="s">
        <v>124</v>
      </c>
      <c r="P20" s="54">
        <f>SUM(H20:O20)</f>
        <v>0</v>
      </c>
    </row>
    <row r="21" spans="2:16" ht="21.75" customHeight="1">
      <c r="B21" s="105">
        <v>17497</v>
      </c>
      <c r="C21" s="85" t="s">
        <v>159</v>
      </c>
      <c r="D21" s="122">
        <v>43817</v>
      </c>
      <c r="E21" s="113">
        <v>50</v>
      </c>
      <c r="F21" s="114" t="s">
        <v>162</v>
      </c>
      <c r="G21" s="63" t="s">
        <v>124</v>
      </c>
      <c r="H21" s="57" t="s">
        <v>124</v>
      </c>
      <c r="I21" s="51" t="s">
        <v>124</v>
      </c>
      <c r="J21" s="51" t="s">
        <v>124</v>
      </c>
      <c r="K21" s="51" t="s">
        <v>124</v>
      </c>
      <c r="L21" s="51" t="s">
        <v>124</v>
      </c>
      <c r="M21" s="51" t="s">
        <v>124</v>
      </c>
      <c r="N21" s="51" t="s">
        <v>124</v>
      </c>
      <c r="O21" s="58" t="s">
        <v>124</v>
      </c>
      <c r="P21" s="54">
        <f>SUM(H21:O21)</f>
        <v>0</v>
      </c>
    </row>
    <row r="22" spans="2:16" ht="21.75" customHeight="1">
      <c r="B22" s="105">
        <v>17480</v>
      </c>
      <c r="C22" s="85" t="s">
        <v>160</v>
      </c>
      <c r="D22" s="122">
        <v>43873</v>
      </c>
      <c r="E22" s="113">
        <v>50</v>
      </c>
      <c r="F22" s="114" t="s">
        <v>162</v>
      </c>
      <c r="G22" s="65" t="s">
        <v>124</v>
      </c>
      <c r="H22" s="57" t="s">
        <v>124</v>
      </c>
      <c r="I22" s="51" t="s">
        <v>124</v>
      </c>
      <c r="J22" s="51" t="s">
        <v>124</v>
      </c>
      <c r="K22" s="51" t="s">
        <v>124</v>
      </c>
      <c r="L22" s="51" t="s">
        <v>124</v>
      </c>
      <c r="M22" s="51" t="s">
        <v>124</v>
      </c>
      <c r="N22" s="51" t="s">
        <v>124</v>
      </c>
      <c r="O22" s="58" t="s">
        <v>124</v>
      </c>
      <c r="P22" s="54">
        <f>SUM(H22:O22)</f>
        <v>0</v>
      </c>
    </row>
    <row r="23" spans="2:16" ht="21.75" customHeight="1">
      <c r="B23" s="105">
        <v>17510</v>
      </c>
      <c r="C23" s="85" t="s">
        <v>166</v>
      </c>
      <c r="D23" s="122">
        <v>43873</v>
      </c>
      <c r="E23" s="113">
        <v>50</v>
      </c>
      <c r="F23" s="114" t="s">
        <v>162</v>
      </c>
      <c r="G23" s="65" t="s">
        <v>124</v>
      </c>
      <c r="H23" s="57" t="s">
        <v>124</v>
      </c>
      <c r="I23" s="51" t="s">
        <v>124</v>
      </c>
      <c r="J23" s="51" t="s">
        <v>124</v>
      </c>
      <c r="K23" s="51" t="s">
        <v>124</v>
      </c>
      <c r="L23" s="51" t="s">
        <v>124</v>
      </c>
      <c r="M23" s="51" t="s">
        <v>124</v>
      </c>
      <c r="N23" s="51" t="s">
        <v>124</v>
      </c>
      <c r="O23" s="58" t="s">
        <v>124</v>
      </c>
      <c r="P23" s="54">
        <f t="shared" si="0"/>
        <v>0</v>
      </c>
    </row>
    <row r="24" spans="2:16" ht="21.75" customHeight="1">
      <c r="B24" s="107"/>
      <c r="C24" s="86" t="s">
        <v>151</v>
      </c>
      <c r="D24" s="66"/>
      <c r="E24" s="66"/>
      <c r="F24" s="67"/>
      <c r="G24" s="67"/>
      <c r="H24" s="73" t="s">
        <v>124</v>
      </c>
      <c r="I24" s="74" t="s">
        <v>124</v>
      </c>
      <c r="J24" s="74" t="s">
        <v>124</v>
      </c>
      <c r="K24" s="74" t="s">
        <v>124</v>
      </c>
      <c r="L24" s="74" t="s">
        <v>124</v>
      </c>
      <c r="M24" s="74" t="s">
        <v>124</v>
      </c>
      <c r="N24" s="74" t="s">
        <v>124</v>
      </c>
      <c r="O24" s="75" t="s">
        <v>124</v>
      </c>
      <c r="P24" s="76" t="s">
        <v>124</v>
      </c>
    </row>
    <row r="25" spans="2:16" ht="21.75" customHeight="1">
      <c r="B25" s="105">
        <v>8802</v>
      </c>
      <c r="C25" s="85" t="s">
        <v>165</v>
      </c>
      <c r="D25" s="122">
        <v>43817</v>
      </c>
      <c r="E25" s="64">
        <v>120</v>
      </c>
      <c r="F25" s="65" t="s">
        <v>142</v>
      </c>
      <c r="G25" s="68" t="s">
        <v>143</v>
      </c>
      <c r="H25" s="57" t="s">
        <v>163</v>
      </c>
      <c r="I25" s="51" t="s">
        <v>124</v>
      </c>
      <c r="J25" s="51" t="s">
        <v>124</v>
      </c>
      <c r="K25" s="51" t="s">
        <v>124</v>
      </c>
      <c r="L25" s="51" t="s">
        <v>124</v>
      </c>
      <c r="M25" s="51" t="s">
        <v>124</v>
      </c>
      <c r="N25" s="51" t="s">
        <v>124</v>
      </c>
      <c r="O25" s="58" t="s">
        <v>124</v>
      </c>
      <c r="P25" s="54">
        <f t="shared" si="0"/>
        <v>0</v>
      </c>
    </row>
    <row r="26" spans="2:16" ht="21.75" customHeight="1">
      <c r="B26" s="105">
        <v>8803</v>
      </c>
      <c r="C26" s="85" t="s">
        <v>164</v>
      </c>
      <c r="D26" s="122">
        <v>43873</v>
      </c>
      <c r="E26" s="64">
        <v>120</v>
      </c>
      <c r="F26" s="65" t="s">
        <v>142</v>
      </c>
      <c r="G26" s="65" t="s">
        <v>143</v>
      </c>
      <c r="H26" s="57"/>
      <c r="I26" s="51"/>
      <c r="J26" s="51"/>
      <c r="K26" s="51"/>
      <c r="L26" s="51"/>
      <c r="M26" s="51"/>
      <c r="N26" s="51"/>
      <c r="O26" s="58"/>
      <c r="P26" s="54">
        <f t="shared" si="0"/>
        <v>0</v>
      </c>
    </row>
    <row r="27" spans="2:16" ht="21.75" customHeight="1">
      <c r="B27" s="108"/>
      <c r="C27" s="87" t="s">
        <v>149</v>
      </c>
      <c r="D27" s="110"/>
      <c r="E27" s="115"/>
      <c r="F27" s="116"/>
      <c r="G27" s="89"/>
      <c r="H27" s="77" t="s">
        <v>124</v>
      </c>
      <c r="I27" s="78" t="s">
        <v>124</v>
      </c>
      <c r="J27" s="78" t="s">
        <v>124</v>
      </c>
      <c r="K27" s="78" t="s">
        <v>124</v>
      </c>
      <c r="L27" s="78" t="s">
        <v>124</v>
      </c>
      <c r="M27" s="78" t="s">
        <v>124</v>
      </c>
      <c r="N27" s="78" t="s">
        <v>124</v>
      </c>
      <c r="O27" s="79" t="s">
        <v>124</v>
      </c>
      <c r="P27" s="80" t="s">
        <v>124</v>
      </c>
    </row>
    <row r="28" spans="2:16" ht="21.75" customHeight="1">
      <c r="B28" s="105">
        <v>3237</v>
      </c>
      <c r="C28" s="85" t="s">
        <v>161</v>
      </c>
      <c r="D28" s="111" t="s">
        <v>148</v>
      </c>
      <c r="E28" s="64">
        <v>120</v>
      </c>
      <c r="F28" s="65" t="s">
        <v>150</v>
      </c>
      <c r="G28" s="68" t="s">
        <v>146</v>
      </c>
      <c r="H28" s="57" t="s">
        <v>124</v>
      </c>
      <c r="I28" s="51" t="s">
        <v>124</v>
      </c>
      <c r="J28" s="51" t="s">
        <v>124</v>
      </c>
      <c r="K28" s="51" t="s">
        <v>124</v>
      </c>
      <c r="L28" s="51" t="s">
        <v>124</v>
      </c>
      <c r="M28" s="51" t="s">
        <v>124</v>
      </c>
      <c r="N28" s="51" t="s">
        <v>124</v>
      </c>
      <c r="O28" s="58" t="s">
        <v>124</v>
      </c>
      <c r="P28" s="54">
        <f t="shared" si="0"/>
        <v>0</v>
      </c>
    </row>
    <row r="29" spans="2:16" ht="21.75" customHeight="1" thickBot="1">
      <c r="B29" s="105"/>
      <c r="C29" s="85"/>
      <c r="D29" s="69"/>
      <c r="E29" s="64"/>
      <c r="F29" s="65"/>
      <c r="G29" s="90"/>
      <c r="H29" s="96" t="s">
        <v>124</v>
      </c>
      <c r="I29" s="97" t="s">
        <v>124</v>
      </c>
      <c r="J29" s="97" t="s">
        <v>124</v>
      </c>
      <c r="K29" s="97" t="s">
        <v>124</v>
      </c>
      <c r="L29" s="97" t="s">
        <v>124</v>
      </c>
      <c r="M29" s="97" t="s">
        <v>124</v>
      </c>
      <c r="N29" s="97" t="s">
        <v>124</v>
      </c>
      <c r="O29" s="98" t="s">
        <v>124</v>
      </c>
      <c r="P29" s="99" t="s">
        <v>124</v>
      </c>
    </row>
    <row r="30" spans="2:16" ht="21.75" customHeight="1" thickBot="1" thickTop="1">
      <c r="B30" s="81" t="s">
        <v>129</v>
      </c>
      <c r="C30" s="102"/>
      <c r="D30" s="88"/>
      <c r="E30" s="91"/>
      <c r="F30" s="117"/>
      <c r="G30" s="92"/>
      <c r="H30" s="93">
        <f aca="true" t="shared" si="1" ref="H30:O30">SUM(H15:H29)</f>
        <v>0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94">
        <f t="shared" si="1"/>
        <v>0</v>
      </c>
      <c r="P30" s="95">
        <f>SUM(P15:P28)</f>
        <v>0</v>
      </c>
    </row>
    <row r="31" ht="21.75" customHeight="1">
      <c r="P31" s="16">
        <f>SUM(H30:O30)</f>
        <v>0</v>
      </c>
    </row>
  </sheetData>
  <sheetProtection/>
  <mergeCells count="4">
    <mergeCell ref="C10:G10"/>
    <mergeCell ref="C7:G7"/>
    <mergeCell ref="C8:G8"/>
    <mergeCell ref="B2:J2"/>
  </mergeCells>
  <printOptions horizontalCentered="1"/>
  <pageMargins left="0" right="0" top="1.2" bottom="0.25" header="0.5" footer="0"/>
  <pageSetup fitToHeight="10" horizontalDpi="600" verticalDpi="600" orientation="landscape" scale="70" r:id="rId2"/>
  <headerFooter alignWithMargins="0">
    <oddFooter>&amp;CPage &amp;P&amp;R&amp;D&amp;T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8.8515625" style="2" customWidth="1"/>
    <col min="2" max="2" width="7.28125" style="1" customWidth="1"/>
    <col min="3" max="3" width="6.140625" style="1" customWidth="1"/>
    <col min="4" max="4" width="6.8515625" style="1" customWidth="1"/>
    <col min="5" max="5" width="0.13671875" style="27" customWidth="1"/>
    <col min="6" max="6" width="7.8515625" style="39" customWidth="1"/>
    <col min="7" max="7" width="7.57421875" style="18" customWidth="1"/>
    <col min="8" max="9" width="7.57421875" style="27" customWidth="1"/>
    <col min="10" max="10" width="7.57421875" style="34" customWidth="1"/>
  </cols>
  <sheetData>
    <row r="1" spans="1:10" ht="15" customHeight="1">
      <c r="A1" s="129"/>
      <c r="B1" s="130"/>
      <c r="C1" s="130"/>
      <c r="D1" s="17"/>
      <c r="E1" s="131" t="s">
        <v>110</v>
      </c>
      <c r="F1" s="37"/>
      <c r="H1" s="132" t="s">
        <v>111</v>
      </c>
      <c r="I1" s="132" t="s">
        <v>116</v>
      </c>
      <c r="J1" s="133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131"/>
      <c r="F2" s="37" t="s">
        <v>120</v>
      </c>
      <c r="G2" s="30" t="s">
        <v>108</v>
      </c>
      <c r="H2" s="132"/>
      <c r="I2" s="132"/>
      <c r="J2" s="133"/>
    </row>
    <row r="3" spans="1:10" ht="12.75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 ht="12.75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(G4/H4-1)*100</f>
        <v>68.26923076923077</v>
      </c>
    </row>
    <row r="5" spans="1:10" ht="12.75">
      <c r="A5" s="6" t="s">
        <v>118</v>
      </c>
      <c r="B5" s="7">
        <v>20013</v>
      </c>
      <c r="C5" s="7" t="s">
        <v>2</v>
      </c>
      <c r="D5" s="7">
        <v>48</v>
      </c>
      <c r="E5" s="27">
        <v>8.55</v>
      </c>
      <c r="F5" s="39">
        <f aca="true" t="shared" si="0" ref="F5:F61">G5/D5</f>
        <v>0.2604166666666667</v>
      </c>
      <c r="G5" s="21">
        <v>12.5</v>
      </c>
      <c r="H5" s="27">
        <v>8.55</v>
      </c>
      <c r="I5" s="27">
        <f aca="true" t="shared" si="1" ref="I5:I67">G5-H5</f>
        <v>3.9499999999999993</v>
      </c>
      <c r="J5" s="34">
        <f aca="true" t="shared" si="2" ref="J5:J67">(G5/H5-1)*100</f>
        <v>46.1988304093567</v>
      </c>
    </row>
    <row r="6" spans="1:10" ht="12.75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 ht="12.75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18.65</v>
      </c>
      <c r="H7" s="27">
        <v>12.76</v>
      </c>
      <c r="I7" s="27">
        <f t="shared" si="1"/>
        <v>5.889999999999999</v>
      </c>
      <c r="J7" s="34">
        <f t="shared" si="2"/>
        <v>46.15987460815045</v>
      </c>
    </row>
    <row r="8" spans="1:10" ht="12.75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85.29411764705883</v>
      </c>
    </row>
    <row r="9" spans="1:10" ht="12.75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89.1566265060241</v>
      </c>
    </row>
    <row r="10" spans="1:10" ht="12.75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 ht="12.75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 ht="12.75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 ht="12.75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 ht="12.75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 ht="12.75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0.9895833333333334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 ht="12.75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8.208333333333334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</v>
      </c>
    </row>
    <row r="17" spans="1:10" ht="12.75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8.208333333333334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</v>
      </c>
    </row>
    <row r="18" spans="1:10" ht="12.75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</v>
      </c>
    </row>
    <row r="19" spans="1:10" ht="12.75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5.800000000000001</v>
      </c>
      <c r="J19" s="34">
        <f t="shared" si="2"/>
        <v>47.54098360655738</v>
      </c>
    </row>
    <row r="20" spans="1:10" ht="12.75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</v>
      </c>
    </row>
    <row r="21" spans="1:10" ht="12.75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</v>
      </c>
      <c r="J21" s="34">
        <f t="shared" si="2"/>
        <v>37.21185510428102</v>
      </c>
    </row>
    <row r="22" spans="1:12" ht="12.75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49.46286781877627</v>
      </c>
      <c r="L22" s="29"/>
    </row>
    <row r="23" spans="1:10" ht="12.75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0" ht="12.75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44.48944171246747</v>
      </c>
    </row>
    <row r="25" spans="1:10" ht="12.75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0" ht="12.75">
      <c r="A26" s="6" t="s">
        <v>98</v>
      </c>
      <c r="B26" s="7">
        <v>7250</v>
      </c>
      <c r="C26" s="7" t="s">
        <v>9</v>
      </c>
      <c r="D26" s="7">
        <v>100</v>
      </c>
      <c r="E26" s="28">
        <v>8.8</v>
      </c>
      <c r="F26" s="39">
        <f t="shared" si="0"/>
        <v>0.12</v>
      </c>
      <c r="G26" s="21">
        <v>12</v>
      </c>
      <c r="H26" s="27">
        <v>8.8</v>
      </c>
      <c r="I26" s="27">
        <f t="shared" si="1"/>
        <v>3.1999999999999993</v>
      </c>
      <c r="J26" s="34">
        <f t="shared" si="2"/>
        <v>36.36363636363635</v>
      </c>
    </row>
    <row r="27" spans="1:10" ht="12.75">
      <c r="A27" s="15" t="s">
        <v>97</v>
      </c>
      <c r="B27" s="7">
        <v>7251</v>
      </c>
      <c r="C27" s="7" t="s">
        <v>9</v>
      </c>
      <c r="D27" s="7">
        <v>100</v>
      </c>
      <c r="E27" s="27">
        <v>9.8</v>
      </c>
      <c r="F27" s="39">
        <f t="shared" si="0"/>
        <v>0.1325</v>
      </c>
      <c r="G27" s="21">
        <v>13.25</v>
      </c>
      <c r="H27" s="27">
        <v>9.8</v>
      </c>
      <c r="I27" s="27">
        <f t="shared" si="1"/>
        <v>3.4499999999999993</v>
      </c>
      <c r="J27" s="34">
        <f t="shared" si="2"/>
        <v>35.20408163265305</v>
      </c>
    </row>
    <row r="28" spans="1:10" ht="12.75">
      <c r="A28" s="6" t="s">
        <v>96</v>
      </c>
      <c r="B28" s="7">
        <v>7252</v>
      </c>
      <c r="C28" s="7" t="s">
        <v>10</v>
      </c>
      <c r="D28" s="7">
        <v>100</v>
      </c>
      <c r="E28" s="27">
        <v>9.8</v>
      </c>
      <c r="F28" s="39">
        <f t="shared" si="0"/>
        <v>0.1325</v>
      </c>
      <c r="G28" s="21">
        <v>13.25</v>
      </c>
      <c r="H28" s="27">
        <v>9.8</v>
      </c>
      <c r="I28" s="27">
        <f t="shared" si="1"/>
        <v>3.4499999999999993</v>
      </c>
      <c r="J28" s="34">
        <f t="shared" si="2"/>
        <v>35.20408163265305</v>
      </c>
    </row>
    <row r="29" spans="1:10" ht="12.75">
      <c r="A29" s="6" t="s">
        <v>95</v>
      </c>
      <c r="B29" s="7">
        <v>7253</v>
      </c>
      <c r="C29" s="7" t="s">
        <v>10</v>
      </c>
      <c r="D29" s="7">
        <v>100</v>
      </c>
      <c r="E29" s="27">
        <v>9.8</v>
      </c>
      <c r="F29" s="39">
        <f t="shared" si="0"/>
        <v>0.1325</v>
      </c>
      <c r="G29" s="21">
        <v>13.25</v>
      </c>
      <c r="H29" s="27">
        <v>9.8</v>
      </c>
      <c r="I29" s="27">
        <f t="shared" si="1"/>
        <v>3.4499999999999993</v>
      </c>
      <c r="J29" s="34">
        <f t="shared" si="2"/>
        <v>35.20408163265305</v>
      </c>
    </row>
    <row r="30" spans="1:10" ht="12.75">
      <c r="A30" s="6" t="s">
        <v>94</v>
      </c>
      <c r="B30" s="7">
        <v>7255</v>
      </c>
      <c r="C30" s="7" t="s">
        <v>11</v>
      </c>
      <c r="D30" s="7">
        <v>100</v>
      </c>
      <c r="E30" s="27">
        <v>9.8</v>
      </c>
      <c r="F30" s="39">
        <f t="shared" si="0"/>
        <v>0.1325</v>
      </c>
      <c r="G30" s="21">
        <v>13.25</v>
      </c>
      <c r="H30" s="27">
        <v>9.8</v>
      </c>
      <c r="I30" s="27">
        <f t="shared" si="1"/>
        <v>3.4499999999999993</v>
      </c>
      <c r="J30" s="34">
        <f t="shared" si="2"/>
        <v>35.20408163265305</v>
      </c>
    </row>
    <row r="31" spans="1:10" ht="12.75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</v>
      </c>
      <c r="G31" s="21">
        <v>13.25</v>
      </c>
      <c r="H31" s="27">
        <v>9.8</v>
      </c>
      <c r="I31" s="27">
        <f t="shared" si="1"/>
        <v>3.4499999999999993</v>
      </c>
      <c r="J31" s="34">
        <f t="shared" si="2"/>
        <v>35.20408163265305</v>
      </c>
    </row>
    <row r="32" spans="1:10" ht="12.75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</v>
      </c>
      <c r="J32" s="34">
        <f t="shared" si="2"/>
        <v>34.96932515337423</v>
      </c>
    </row>
    <row r="33" spans="1:10" ht="12.75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</v>
      </c>
      <c r="J33" s="34">
        <f t="shared" si="2"/>
        <v>34.96932515337423</v>
      </c>
    </row>
    <row r="34" spans="1:10" ht="12.75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</v>
      </c>
      <c r="J34" s="34">
        <f t="shared" si="2"/>
        <v>34.96932515337423</v>
      </c>
    </row>
    <row r="35" spans="1:10" ht="12.75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3.299999999999999</v>
      </c>
      <c r="J35" s="34">
        <f t="shared" si="2"/>
        <v>33.33333333333333</v>
      </c>
    </row>
    <row r="36" spans="1:10" ht="12.75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 ht="12.75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</v>
      </c>
      <c r="G37" s="35">
        <v>13</v>
      </c>
      <c r="H37" s="36">
        <v>9.7</v>
      </c>
      <c r="I37" s="27">
        <f t="shared" si="1"/>
        <v>3.3000000000000007</v>
      </c>
      <c r="J37" s="34">
        <f t="shared" si="2"/>
        <v>34.020618556701045</v>
      </c>
    </row>
    <row r="38" spans="1:10" ht="12.75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34.80392156862744</v>
      </c>
    </row>
    <row r="39" spans="1:10" ht="12.75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34.80392156862744</v>
      </c>
    </row>
    <row r="40" spans="1:10" ht="12.75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34.80392156862744</v>
      </c>
    </row>
    <row r="41" spans="1:10" ht="12.75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34.80392156862744</v>
      </c>
    </row>
    <row r="42" spans="1:10" ht="12.75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 ht="12.75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3.380000000000001</v>
      </c>
      <c r="J43" s="34">
        <f t="shared" si="2"/>
        <v>26.782884310618083</v>
      </c>
    </row>
    <row r="44" spans="1:10" ht="12.75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</v>
      </c>
      <c r="G44" s="22">
        <v>16.1</v>
      </c>
      <c r="H44" s="27">
        <v>11.9</v>
      </c>
      <c r="I44" s="27">
        <f t="shared" si="1"/>
        <v>4.200000000000001</v>
      </c>
      <c r="J44" s="34">
        <f t="shared" si="2"/>
        <v>35.29411764705883</v>
      </c>
    </row>
    <row r="45" spans="1:10" ht="12.75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 ht="12.75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0.06578947368421052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26.13521695257315</v>
      </c>
    </row>
    <row r="47" spans="1:10" ht="12.75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 ht="12.75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35.00000000000001</v>
      </c>
    </row>
    <row r="49" spans="1:10" ht="12.75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35.00000000000001</v>
      </c>
    </row>
    <row r="50" spans="1:7" ht="12.75">
      <c r="A50" s="6"/>
      <c r="B50" s="7"/>
      <c r="C50" s="7"/>
      <c r="D50" s="7"/>
      <c r="G50" s="21"/>
    </row>
    <row r="51" spans="1:7" ht="12.75">
      <c r="A51" s="6"/>
      <c r="B51" s="7"/>
      <c r="C51" s="7"/>
      <c r="D51" s="7"/>
      <c r="G51" s="21"/>
    </row>
    <row r="52" spans="1:7" ht="12.75">
      <c r="A52" s="6"/>
      <c r="B52" s="7"/>
      <c r="C52" s="7"/>
      <c r="D52" s="7"/>
      <c r="G52" s="21"/>
    </row>
    <row r="53" spans="1:10" ht="12.75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 ht="12.75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</v>
      </c>
    </row>
    <row r="55" spans="1:10" ht="12.75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</v>
      </c>
    </row>
    <row r="56" spans="1:10" ht="12.75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</v>
      </c>
    </row>
    <row r="57" spans="1:10" ht="12.75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33.33333333333333</v>
      </c>
    </row>
    <row r="58" spans="1:10" ht="12.75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 ht="12.75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</v>
      </c>
      <c r="J59" s="34">
        <f t="shared" si="2"/>
        <v>41.50943396226414</v>
      </c>
    </row>
    <row r="60" spans="1:10" ht="12.75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</v>
      </c>
      <c r="J60" s="34">
        <f t="shared" si="2"/>
        <v>41.50943396226414</v>
      </c>
    </row>
    <row r="61" spans="1:10" ht="12.75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</v>
      </c>
      <c r="J61" s="34">
        <f t="shared" si="2"/>
        <v>41.50943396226414</v>
      </c>
    </row>
    <row r="62" spans="1:10" ht="12.75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 ht="12.75">
      <c r="A63" s="6" t="s">
        <v>62</v>
      </c>
      <c r="B63" s="7">
        <v>7201</v>
      </c>
      <c r="C63" s="7">
        <v>120</v>
      </c>
      <c r="D63" s="7">
        <v>1</v>
      </c>
      <c r="E63" s="27">
        <v>37.3</v>
      </c>
      <c r="F63" s="39">
        <f>G63/C63</f>
        <v>0.4125</v>
      </c>
      <c r="G63" s="21">
        <v>49.5</v>
      </c>
      <c r="H63" s="27">
        <v>37.3</v>
      </c>
      <c r="I63" s="27">
        <f t="shared" si="1"/>
        <v>12.200000000000003</v>
      </c>
      <c r="J63" s="34">
        <f t="shared" si="2"/>
        <v>32.707774798927616</v>
      </c>
    </row>
    <row r="64" spans="1:10" ht="12.75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0.4125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</v>
      </c>
    </row>
    <row r="65" spans="1:10" ht="12.75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0.4125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</v>
      </c>
    </row>
    <row r="66" spans="1:10" ht="12.75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0.4125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</v>
      </c>
    </row>
    <row r="67" spans="1:10" ht="12.75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0.4125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</v>
      </c>
    </row>
    <row r="68" spans="1:10" ht="12.75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 ht="12.75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aca="true" t="shared" si="3" ref="F69:F94">G69/D69</f>
        <v>0.1545138888888889</v>
      </c>
      <c r="G69" s="21">
        <v>22.25</v>
      </c>
      <c r="H69" s="27">
        <v>16.55</v>
      </c>
      <c r="I69" s="27">
        <f aca="true" t="shared" si="4" ref="I69:I94">G69-H69</f>
        <v>5.699999999999999</v>
      </c>
      <c r="J69" s="34">
        <f aca="true" t="shared" si="5" ref="J69:J94">(G69/H69-1)*100</f>
        <v>34.44108761329305</v>
      </c>
    </row>
    <row r="70" spans="1:10" ht="12.75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</v>
      </c>
      <c r="J70" s="34">
        <f t="shared" si="5"/>
        <v>34.44108761329305</v>
      </c>
    </row>
    <row r="71" spans="1:10" ht="12.75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 ht="12.75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</v>
      </c>
    </row>
    <row r="73" spans="1:10" ht="12.75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 ht="12.75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0.145</v>
      </c>
      <c r="G74" s="24">
        <v>87</v>
      </c>
      <c r="H74" s="27">
        <v>64.15</v>
      </c>
      <c r="I74" s="27">
        <f t="shared" si="4"/>
        <v>22.849999999999994</v>
      </c>
      <c r="J74" s="34">
        <f t="shared" si="5"/>
        <v>35.619641465315645</v>
      </c>
    </row>
    <row r="75" spans="1:10" ht="12.75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0.145</v>
      </c>
      <c r="G75" s="24">
        <v>14.5</v>
      </c>
      <c r="H75" s="27">
        <v>10.69</v>
      </c>
      <c r="I75" s="27">
        <f>G75-H75</f>
        <v>3.8100000000000005</v>
      </c>
      <c r="J75" s="34">
        <f>(G75/H75-1)*100</f>
        <v>35.64078578110384</v>
      </c>
    </row>
    <row r="76" spans="1:10" ht="12.75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 ht="12.75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</v>
      </c>
    </row>
    <row r="78" spans="1:10" ht="12.75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</v>
      </c>
    </row>
    <row r="79" spans="1:10" ht="12.75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 ht="12.75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 ht="12.75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 ht="12.75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 ht="12.75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 ht="12.75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0.4791666666666667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</v>
      </c>
    </row>
    <row r="85" spans="1:10" ht="12.75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0.4791666666666667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</v>
      </c>
    </row>
    <row r="86" spans="1:10" ht="12.75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 ht="12.75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</v>
      </c>
    </row>
    <row r="88" spans="1:10" ht="12.75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</v>
      </c>
    </row>
    <row r="89" spans="1:10" ht="12.75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</v>
      </c>
    </row>
    <row r="90" spans="1:10" ht="12.75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</v>
      </c>
    </row>
    <row r="91" spans="1:10" ht="12.75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 ht="12.75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0.3416666666666667</v>
      </c>
      <c r="G92" s="21">
        <v>20.5</v>
      </c>
      <c r="H92" s="27">
        <v>15.4</v>
      </c>
      <c r="I92" s="27">
        <f t="shared" si="4"/>
        <v>5.1</v>
      </c>
      <c r="J92" s="34">
        <f t="shared" si="5"/>
        <v>33.11688311688312</v>
      </c>
    </row>
    <row r="93" spans="1:10" ht="12.75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0.3416666666666667</v>
      </c>
      <c r="G93" s="21">
        <v>20.5</v>
      </c>
      <c r="H93" s="27">
        <v>15.4</v>
      </c>
      <c r="I93" s="27">
        <f t="shared" si="4"/>
        <v>5.1</v>
      </c>
      <c r="J93" s="34">
        <f t="shared" si="5"/>
        <v>33.11688311688312</v>
      </c>
    </row>
    <row r="94" spans="1:10" ht="12.75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0.3416666666666667</v>
      </c>
      <c r="G94" s="21">
        <v>20.5</v>
      </c>
      <c r="H94" s="27">
        <v>15.4</v>
      </c>
      <c r="I94" s="27">
        <f t="shared" si="4"/>
        <v>5.1</v>
      </c>
      <c r="J94" s="34">
        <f t="shared" si="5"/>
        <v>33.11688311688312</v>
      </c>
    </row>
    <row r="95" ht="12.75">
      <c r="G95" s="25"/>
    </row>
  </sheetData>
  <sheetProtection/>
  <mergeCells count="5">
    <mergeCell ref="A1:C1"/>
    <mergeCell ref="E1:E2"/>
    <mergeCell ref="H1:H2"/>
    <mergeCell ref="J1:J2"/>
    <mergeCell ref="I1:I2"/>
  </mergeCells>
  <printOptions/>
  <pageMargins left="0.75" right="0.75" top="0.75" bottom="0.75" header="0.5" footer="0.25"/>
  <pageSetup horizontalDpi="300" verticalDpi="300" orientation="portrait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Food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Link</dc:creator>
  <cp:keywords/>
  <dc:description/>
  <cp:lastModifiedBy>Chris Hutton</cp:lastModifiedBy>
  <cp:lastPrinted>2019-07-16T21:13:33Z</cp:lastPrinted>
  <dcterms:created xsi:type="dcterms:W3CDTF">2001-08-20T20:41:54Z</dcterms:created>
  <dcterms:modified xsi:type="dcterms:W3CDTF">2019-07-17T15:55:36Z</dcterms:modified>
  <cp:category/>
  <cp:version/>
  <cp:contentType/>
  <cp:contentStatus/>
</cp:coreProperties>
</file>